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rtz\Desktop\"/>
    </mc:Choice>
  </mc:AlternateContent>
  <bookViews>
    <workbookView xWindow="0" yWindow="0" windowWidth="22905" windowHeight="1167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A24" i="2"/>
  <c r="B24" i="2"/>
  <c r="C24" i="2"/>
  <c r="A25" i="2"/>
  <c r="B25" i="2"/>
  <c r="C25" i="2"/>
  <c r="A26" i="2"/>
  <c r="B26" i="2"/>
  <c r="C26" i="2"/>
  <c r="A27" i="2"/>
  <c r="C27" i="2"/>
  <c r="A28" i="2"/>
  <c r="C28" i="2"/>
  <c r="A29" i="2"/>
  <c r="B29" i="2"/>
  <c r="C29" i="2"/>
  <c r="A30" i="2"/>
  <c r="C30" i="2"/>
  <c r="A31" i="2"/>
  <c r="C31" i="2"/>
  <c r="A32" i="2"/>
  <c r="C32" i="2"/>
  <c r="A33" i="2"/>
  <c r="B33" i="2"/>
  <c r="C33" i="2"/>
  <c r="A34" i="2"/>
  <c r="C34" i="2"/>
  <c r="A35" i="2"/>
  <c r="C35" i="2"/>
  <c r="A36" i="2"/>
  <c r="C36" i="2"/>
  <c r="A37" i="2"/>
  <c r="B37" i="2"/>
  <c r="C37" i="2"/>
  <c r="A38" i="2"/>
  <c r="C38" i="2"/>
  <c r="A39" i="2"/>
  <c r="C39" i="2"/>
  <c r="D23" i="2"/>
  <c r="C23" i="2"/>
  <c r="B23" i="2"/>
  <c r="A23" i="2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E3" i="2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C5" i="2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B39" i="2" s="1"/>
  <c r="C4" i="2"/>
  <c r="C3" i="2"/>
  <c r="B38" i="2" l="1"/>
  <c r="B34" i="2"/>
  <c r="B30" i="2"/>
  <c r="B35" i="2"/>
  <c r="B31" i="2"/>
  <c r="B27" i="2"/>
  <c r="B36" i="2"/>
  <c r="B32" i="2"/>
  <c r="B28" i="2"/>
  <c r="D28" i="2"/>
  <c r="D27" i="2"/>
  <c r="D26" i="2"/>
  <c r="D25" i="2"/>
  <c r="D24" i="2"/>
  <c r="F3" i="1"/>
  <c r="G23" i="1"/>
  <c r="F22" i="1" s="1"/>
  <c r="G17" i="1"/>
  <c r="G12" i="1"/>
  <c r="G6" i="1"/>
  <c r="F5" i="1" l="1"/>
</calcChain>
</file>

<file path=xl/sharedStrings.xml><?xml version="1.0" encoding="utf-8"?>
<sst xmlns="http://schemas.openxmlformats.org/spreadsheetml/2006/main" count="58" uniqueCount="48">
  <si>
    <t>Body and Frame</t>
  </si>
  <si>
    <t>Body</t>
  </si>
  <si>
    <t>1.1.2</t>
  </si>
  <si>
    <t>1.1.1</t>
  </si>
  <si>
    <t>1.1.3</t>
  </si>
  <si>
    <t>1.1.4</t>
  </si>
  <si>
    <t>1.1.5</t>
  </si>
  <si>
    <t>1.2.1</t>
  </si>
  <si>
    <t>1.2.2</t>
  </si>
  <si>
    <t>1.2.3</t>
  </si>
  <si>
    <t>1.2.4</t>
  </si>
  <si>
    <t>1.3.1</t>
  </si>
  <si>
    <t>1.3.2</t>
  </si>
  <si>
    <t>1.3.3</t>
  </si>
  <si>
    <t>2.1.1</t>
  </si>
  <si>
    <t>2.1.2</t>
  </si>
  <si>
    <t>Composite Shell</t>
  </si>
  <si>
    <t>Windsheild</t>
  </si>
  <si>
    <t>Lights</t>
  </si>
  <si>
    <t>Decals</t>
  </si>
  <si>
    <t>Egress</t>
  </si>
  <si>
    <t>Frame</t>
  </si>
  <si>
    <t>Cage</t>
  </si>
  <si>
    <t>Hard Points</t>
  </si>
  <si>
    <t>Padding</t>
  </si>
  <si>
    <t>Subtask</t>
  </si>
  <si>
    <t>Driver Area</t>
  </si>
  <si>
    <t>Seat</t>
  </si>
  <si>
    <t>Safety harness</t>
  </si>
  <si>
    <t>Helmet</t>
  </si>
  <si>
    <t>Suspensions</t>
  </si>
  <si>
    <t>Front</t>
  </si>
  <si>
    <t>Tires</t>
  </si>
  <si>
    <t>Wheels</t>
  </si>
  <si>
    <t>WBS Code</t>
  </si>
  <si>
    <t>Budget</t>
  </si>
  <si>
    <t>Project Estimates</t>
  </si>
  <si>
    <t>Responsible</t>
  </si>
  <si>
    <t>Jerry</t>
  </si>
  <si>
    <t>Frank</t>
  </si>
  <si>
    <t>Rick</t>
  </si>
  <si>
    <t>Julie</t>
  </si>
  <si>
    <t>Sara</t>
  </si>
  <si>
    <t>Month</t>
  </si>
  <si>
    <t>Income</t>
  </si>
  <si>
    <t>Actual</t>
  </si>
  <si>
    <t>Monthly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</si>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</sst>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44" fontId="0" fillId="0" borderId="0" xfId="0" applyNumberFormat="1"/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44" fontId="1" fillId="0" borderId="0" xfId="0" applyNumberFormat="1" applyFont="1" applyAlignment="1">
      <alignment horizontal="center"/>
    </xf>
    <xf numFmtId="17" fontId="0" fillId="0" borderId="0" xfId="0" applyNumberFormat="1"/>
    <xf numFmtId="44" fontId="0" fillId="0" borderId="0" xfId="0" applyNumberFormat="1" applyAlignment="1"/>
    <xf numFmtId="4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Budget Evaluation vs Fundraising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33716492578587"/>
          <c:y val="0.10353834472285499"/>
          <c:w val="0.87984199444716604"/>
          <c:h val="0.74741568465673003"/>
        </c:manualLayout>
      </c:layout>
      <c:lineChart>
        <c:grouping val="standard"/>
        <c:varyColors val="0"/>
        <c:ser>
          <c:idx val="0"/>
          <c:order val="0"/>
          <c:tx>
            <c:strRef>
              <c:f>Sheet2!$B$22</c:f>
              <c:strCache>
                <c:ptCount val="1"/>
                <c:pt idx="0">
                  <c:v>Income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Sheet2!$A$23:$A$39</c:f>
              <c:numCache>
                <c:formatCode>mmm\-yy</c:formatCode>
                <c:ptCount val="17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</c:numCache>
            </c:numRef>
          </c:cat>
          <c:val>
            <c:numRef>
              <c:f>Sheet2!$B$23:$B$39</c:f>
              <c:numCache>
                <c:formatCode>_("$"* #,##0.00_);_("$"* \(#,##0.00\);_("$"* "-"??_);_(@_)</c:formatCode>
                <c:ptCount val="17"/>
                <c:pt idx="0">
                  <c:v>1000</c:v>
                </c:pt>
                <c:pt idx="1">
                  <c:v>6000</c:v>
                </c:pt>
                <c:pt idx="2">
                  <c:v>16000</c:v>
                </c:pt>
                <c:pt idx="3">
                  <c:v>23000</c:v>
                </c:pt>
                <c:pt idx="4">
                  <c:v>39800</c:v>
                </c:pt>
                <c:pt idx="5">
                  <c:v>49800</c:v>
                </c:pt>
                <c:pt idx="6">
                  <c:v>64800</c:v>
                </c:pt>
                <c:pt idx="7">
                  <c:v>79693</c:v>
                </c:pt>
                <c:pt idx="8">
                  <c:v>109693</c:v>
                </c:pt>
                <c:pt idx="9">
                  <c:v>119693</c:v>
                </c:pt>
                <c:pt idx="10">
                  <c:v>120693</c:v>
                </c:pt>
                <c:pt idx="11">
                  <c:v>123193</c:v>
                </c:pt>
                <c:pt idx="12">
                  <c:v>143193</c:v>
                </c:pt>
                <c:pt idx="13">
                  <c:v>158193</c:v>
                </c:pt>
                <c:pt idx="14">
                  <c:v>183193</c:v>
                </c:pt>
                <c:pt idx="15">
                  <c:v>184993</c:v>
                </c:pt>
                <c:pt idx="16">
                  <c:v>185993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09-4B58-B530-786C5DF6F8CB}"/>
            </c:ext>
          </c:extLst>
        </c:ser>
        <c:ser>
          <c:idx val="1"/>
          <c:order val="1"/>
          <c:tx>
            <c:strRef>
              <c:f>Sheet2!$C$22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Sheet2!$A$23:$A$39</c:f>
              <c:numCache>
                <c:formatCode>mmm\-yy</c:formatCode>
                <c:ptCount val="17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</c:numCache>
            </c:numRef>
          </c:cat>
          <c:val>
            <c:numRef>
              <c:f>Sheet2!$C$23:$C$39</c:f>
              <c:numCache>
                <c:formatCode>_("$"* #,##0.00_);_("$"* \(#,##0.00\);_("$"* "-"??_);_(@_)</c:formatCode>
                <c:ptCount val="17"/>
                <c:pt idx="0">
                  <c:v>500</c:v>
                </c:pt>
                <c:pt idx="1">
                  <c:v>2000</c:v>
                </c:pt>
                <c:pt idx="2">
                  <c:v>2700</c:v>
                </c:pt>
                <c:pt idx="3">
                  <c:v>4500</c:v>
                </c:pt>
                <c:pt idx="4">
                  <c:v>7000</c:v>
                </c:pt>
                <c:pt idx="5">
                  <c:v>13550</c:v>
                </c:pt>
                <c:pt idx="6">
                  <c:v>63550</c:v>
                </c:pt>
                <c:pt idx="7">
                  <c:v>88550</c:v>
                </c:pt>
                <c:pt idx="8">
                  <c:v>123550</c:v>
                </c:pt>
                <c:pt idx="9">
                  <c:v>128970</c:v>
                </c:pt>
                <c:pt idx="10">
                  <c:v>132532</c:v>
                </c:pt>
                <c:pt idx="11">
                  <c:v>135958</c:v>
                </c:pt>
                <c:pt idx="12">
                  <c:v>142758</c:v>
                </c:pt>
                <c:pt idx="13">
                  <c:v>160758</c:v>
                </c:pt>
                <c:pt idx="14">
                  <c:v>165972</c:v>
                </c:pt>
                <c:pt idx="15">
                  <c:v>178842</c:v>
                </c:pt>
                <c:pt idx="16">
                  <c:v>187805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09-4B58-B530-786C5DF6F8CB}"/>
            </c:ext>
          </c:extLst>
        </c:ser>
        <c:ser>
          <c:idx val="2"/>
          <c:order val="2"/>
          <c:tx>
            <c:strRef>
              <c:f>Sheet2!$D$22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Sheet2!$A$23:$A$39</c:f>
              <c:numCache>
                <c:formatCode>mmm\-yy</c:formatCode>
                <c:ptCount val="17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</c:numCache>
            </c:numRef>
          </c:cat>
          <c:val>
            <c:numRef>
              <c:f>Sheet2!$D$23:$D$39</c:f>
              <c:numCache>
                <c:formatCode>_("$"* #,##0.00_);_("$"* \(#,##0.00\);_("$"* "-"??_);_(@_)</c:formatCode>
                <c:ptCount val="17"/>
                <c:pt idx="0">
                  <c:v>1000</c:v>
                </c:pt>
                <c:pt idx="1">
                  <c:v>2800</c:v>
                </c:pt>
                <c:pt idx="2">
                  <c:v>6364</c:v>
                </c:pt>
                <c:pt idx="3">
                  <c:v>9864</c:v>
                </c:pt>
                <c:pt idx="4">
                  <c:v>18188</c:v>
                </c:pt>
                <c:pt idx="5">
                  <c:v>63188</c:v>
                </c:pt>
                <c:pt idx="6">
                  <c:v>83063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09-4B58-B530-786C5DF6F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531344"/>
        <c:axId val="496537248"/>
      </c:lineChart>
      <c:dateAx>
        <c:axId val="496531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537248"/>
        <c:crosses val="autoZero"/>
        <c:auto val="1"/>
        <c:lblOffset val="100"/>
        <c:baseTimeUnit val="months"/>
      </c:dateAx>
      <c:valAx>
        <c:axId val="49653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5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147637</xdr:colOff>
      <xdr:row>20</xdr:row>
      <xdr:rowOff>104774</xdr:rowOff>
    </xdr:from>
    <xdr:to>
      <xdr:col>18</xdr:col>
      <xdr:colOff>581025</xdr:colOff>
      <xdr:row>42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28" sqref="D28"/>
    </sheetView>
  </sheetViews>
  <sheetFormatPr defaultRowHeight="15" x14ac:dyDescent="0.25"/>
  <cols>
    <col min="1" max="1" width="10" style="2" bestFit="1" customWidth="1"/>
    <col min="2" max="4" width="2.7109375" customWidth="1"/>
    <col min="5" max="5" width="27.42578125" customWidth="1"/>
    <col min="6" max="6" width="12.5703125" style="3" bestFit="1" customWidth="1"/>
    <col min="7" max="8" width="10.5703125" style="3" bestFit="1" customWidth="1"/>
    <col min="9" max="9" width="11.85546875" bestFit="1" customWidth="1"/>
  </cols>
  <sheetData>
    <row r="1" spans="1:9" x14ac:dyDescent="0.25">
      <c r="A1" s="2" t="s">
        <v>34</v>
      </c>
      <c r="F1" s="10" t="s">
        <v>35</v>
      </c>
      <c r="G1" s="10"/>
      <c r="H1" s="10"/>
      <c r="I1" t="s">
        <v>37</v>
      </c>
    </row>
    <row r="2" spans="1:9" ht="9" customHeight="1" x14ac:dyDescent="0.25">
      <c r="F2" s="4"/>
      <c r="G2" s="4"/>
      <c r="H2" s="4"/>
    </row>
    <row r="3" spans="1:9" s="6" customFormat="1" x14ac:dyDescent="0.25">
      <c r="A3" s="5" t="s">
        <v>36</v>
      </c>
      <c r="F3" s="7">
        <f>SUM(F5:F22)+200000</f>
        <v>225636</v>
      </c>
      <c r="G3" s="7"/>
      <c r="H3" s="7"/>
    </row>
    <row r="4" spans="1:9" ht="6" customHeight="1" x14ac:dyDescent="0.25"/>
    <row r="5" spans="1:9" x14ac:dyDescent="0.25">
      <c r="A5" s="2">
        <v>1</v>
      </c>
      <c r="B5" t="s">
        <v>0</v>
      </c>
      <c r="F5" s="3">
        <f>SUM(G6:G17)</f>
        <v>14236</v>
      </c>
      <c r="I5" t="s">
        <v>38</v>
      </c>
    </row>
    <row r="6" spans="1:9" x14ac:dyDescent="0.25">
      <c r="A6" s="2">
        <v>1.1000000000000001</v>
      </c>
      <c r="C6" t="s">
        <v>1</v>
      </c>
      <c r="G6" s="3">
        <f>SUM(H7:H11)</f>
        <v>6350</v>
      </c>
      <c r="I6" t="s">
        <v>39</v>
      </c>
    </row>
    <row r="7" spans="1:9" x14ac:dyDescent="0.25">
      <c r="A7" s="2" t="s">
        <v>3</v>
      </c>
      <c r="D7" t="s">
        <v>16</v>
      </c>
      <c r="H7" s="3">
        <v>5000</v>
      </c>
    </row>
    <row r="8" spans="1:9" x14ac:dyDescent="0.25">
      <c r="A8" s="2" t="s">
        <v>2</v>
      </c>
      <c r="D8" t="s">
        <v>17</v>
      </c>
      <c r="H8" s="3">
        <v>600</v>
      </c>
    </row>
    <row r="9" spans="1:9" x14ac:dyDescent="0.25">
      <c r="A9" s="2" t="s">
        <v>4</v>
      </c>
      <c r="D9" t="s">
        <v>18</v>
      </c>
      <c r="H9" s="3">
        <v>250</v>
      </c>
    </row>
    <row r="10" spans="1:9" x14ac:dyDescent="0.25">
      <c r="A10" s="2" t="s">
        <v>5</v>
      </c>
      <c r="D10" t="s">
        <v>19</v>
      </c>
      <c r="H10" s="3">
        <v>200</v>
      </c>
    </row>
    <row r="11" spans="1:9" x14ac:dyDescent="0.25">
      <c r="A11" s="2" t="s">
        <v>6</v>
      </c>
      <c r="D11" t="s">
        <v>20</v>
      </c>
      <c r="H11" s="3">
        <v>300</v>
      </c>
    </row>
    <row r="12" spans="1:9" x14ac:dyDescent="0.25">
      <c r="A12" s="2">
        <v>1.2</v>
      </c>
      <c r="C12" t="s">
        <v>21</v>
      </c>
      <c r="G12" s="3">
        <f>SUM(H13:H16)</f>
        <v>4661</v>
      </c>
      <c r="I12" t="s">
        <v>40</v>
      </c>
    </row>
    <row r="13" spans="1:9" x14ac:dyDescent="0.25">
      <c r="A13" s="2" t="s">
        <v>7</v>
      </c>
      <c r="D13" t="s">
        <v>22</v>
      </c>
      <c r="H13" s="3">
        <v>3650</v>
      </c>
    </row>
    <row r="14" spans="1:9" x14ac:dyDescent="0.25">
      <c r="A14" s="2" t="s">
        <v>8</v>
      </c>
      <c r="D14" t="s">
        <v>23</v>
      </c>
      <c r="H14" s="3">
        <v>748</v>
      </c>
    </row>
    <row r="15" spans="1:9" x14ac:dyDescent="0.25">
      <c r="A15" s="2" t="s">
        <v>9</v>
      </c>
      <c r="D15" t="s">
        <v>24</v>
      </c>
      <c r="H15" s="3">
        <v>263</v>
      </c>
    </row>
    <row r="16" spans="1:9" x14ac:dyDescent="0.25">
      <c r="A16" s="2" t="s">
        <v>10</v>
      </c>
      <c r="D16" s="1" t="s">
        <v>25</v>
      </c>
    </row>
    <row r="17" spans="1:9" x14ac:dyDescent="0.25">
      <c r="A17" s="2">
        <v>1.3</v>
      </c>
      <c r="C17" t="s">
        <v>26</v>
      </c>
      <c r="G17" s="3">
        <f>SUM(H18:H20)</f>
        <v>3225</v>
      </c>
      <c r="I17" t="s">
        <v>40</v>
      </c>
    </row>
    <row r="18" spans="1:9" x14ac:dyDescent="0.25">
      <c r="A18" s="2" t="s">
        <v>11</v>
      </c>
      <c r="D18" t="s">
        <v>27</v>
      </c>
      <c r="H18" s="3">
        <v>2875</v>
      </c>
    </row>
    <row r="19" spans="1:9" x14ac:dyDescent="0.25">
      <c r="A19" s="2" t="s">
        <v>12</v>
      </c>
      <c r="D19" t="s">
        <v>28</v>
      </c>
      <c r="H19" s="3">
        <v>200</v>
      </c>
    </row>
    <row r="20" spans="1:9" x14ac:dyDescent="0.25">
      <c r="A20" s="2" t="s">
        <v>13</v>
      </c>
      <c r="D20" t="s">
        <v>29</v>
      </c>
      <c r="H20" s="3">
        <v>150</v>
      </c>
    </row>
    <row r="22" spans="1:9" x14ac:dyDescent="0.25">
      <c r="A22" s="2">
        <v>2</v>
      </c>
      <c r="B22" t="s">
        <v>30</v>
      </c>
      <c r="F22" s="3">
        <f>SUM(G23+6000)</f>
        <v>11400</v>
      </c>
      <c r="I22" t="s">
        <v>41</v>
      </c>
    </row>
    <row r="23" spans="1:9" x14ac:dyDescent="0.25">
      <c r="A23" s="2">
        <v>2.1</v>
      </c>
      <c r="C23" t="s">
        <v>31</v>
      </c>
      <c r="G23" s="3">
        <f>SUM(H24:H25)+3000</f>
        <v>5400</v>
      </c>
      <c r="I23" t="s">
        <v>42</v>
      </c>
    </row>
    <row r="24" spans="1:9" x14ac:dyDescent="0.25">
      <c r="A24" s="2" t="s">
        <v>14</v>
      </c>
      <c r="D24" t="s">
        <v>32</v>
      </c>
      <c r="H24" s="3">
        <v>900</v>
      </c>
    </row>
    <row r="25" spans="1:9" x14ac:dyDescent="0.25">
      <c r="A25" s="2" t="s">
        <v>15</v>
      </c>
      <c r="D25" t="s">
        <v>33</v>
      </c>
      <c r="H25" s="3">
        <v>1500</v>
      </c>
    </row>
  </sheetData>
  <mergeCells count="1">
    <mergeCell ref="F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D21" sqref="D21"/>
    </sheetView>
  </sheetViews>
  <sheetFormatPr defaultRowHeight="15" x14ac:dyDescent="0.25"/>
  <cols>
    <col min="2" max="5" width="12.5703125" style="3" bestFit="1" customWidth="1"/>
    <col min="6" max="6" width="11.5703125" style="3" bestFit="1" customWidth="1"/>
    <col min="7" max="7" width="12.5703125" style="3" bestFit="1" customWidth="1"/>
  </cols>
  <sheetData>
    <row r="1" spans="1:7" x14ac:dyDescent="0.25">
      <c r="A1" t="s">
        <v>43</v>
      </c>
      <c r="B1" s="10" t="s">
        <v>44</v>
      </c>
      <c r="C1" s="10"/>
      <c r="D1" s="10" t="s">
        <v>35</v>
      </c>
      <c r="E1" s="10"/>
      <c r="F1" s="10" t="s">
        <v>45</v>
      </c>
      <c r="G1" s="10"/>
    </row>
    <row r="2" spans="1:7" x14ac:dyDescent="0.25">
      <c r="B2" s="3" t="s">
        <v>46</v>
      </c>
      <c r="C2" s="3" t="s">
        <v>47</v>
      </c>
      <c r="D2" s="3" t="s">
        <v>46</v>
      </c>
      <c r="E2" s="3" t="s">
        <v>47</v>
      </c>
      <c r="F2" s="3" t="s">
        <v>46</v>
      </c>
      <c r="G2" s="3" t="s">
        <v>47</v>
      </c>
    </row>
    <row r="3" spans="1:7" x14ac:dyDescent="0.25">
      <c r="A3" s="8">
        <v>43525</v>
      </c>
      <c r="B3" s="3">
        <v>1000</v>
      </c>
      <c r="C3" s="3">
        <f>B3</f>
        <v>1000</v>
      </c>
      <c r="D3" s="3">
        <v>500</v>
      </c>
      <c r="E3" s="3">
        <f>D3</f>
        <v>500</v>
      </c>
      <c r="F3" s="3">
        <v>1000</v>
      </c>
      <c r="G3" s="3">
        <f>F3</f>
        <v>1000</v>
      </c>
    </row>
    <row r="4" spans="1:7" x14ac:dyDescent="0.25">
      <c r="A4" s="8">
        <v>43556</v>
      </c>
      <c r="B4" s="3">
        <v>5000</v>
      </c>
      <c r="C4" s="3">
        <f>C3+B4</f>
        <v>6000</v>
      </c>
      <c r="D4" s="3">
        <v>1500</v>
      </c>
      <c r="E4" s="3">
        <f>E3+D4</f>
        <v>2000</v>
      </c>
      <c r="F4" s="3">
        <v>1800</v>
      </c>
      <c r="G4" s="3">
        <f>G3+F4</f>
        <v>2800</v>
      </c>
    </row>
    <row r="5" spans="1:7" x14ac:dyDescent="0.25">
      <c r="A5" s="8">
        <v>43586</v>
      </c>
      <c r="B5" s="3">
        <v>10000</v>
      </c>
      <c r="C5" s="3">
        <f t="shared" ref="C5:G19" si="0">C4+B5</f>
        <v>16000</v>
      </c>
      <c r="D5" s="3">
        <v>700</v>
      </c>
      <c r="E5" s="3">
        <f t="shared" si="0"/>
        <v>2700</v>
      </c>
      <c r="F5" s="3">
        <v>3564</v>
      </c>
      <c r="G5" s="3">
        <f t="shared" si="0"/>
        <v>6364</v>
      </c>
    </row>
    <row r="6" spans="1:7" x14ac:dyDescent="0.25">
      <c r="A6" s="8">
        <v>43617</v>
      </c>
      <c r="B6" s="3">
        <v>7000</v>
      </c>
      <c r="C6" s="3">
        <f t="shared" si="0"/>
        <v>23000</v>
      </c>
      <c r="D6" s="3">
        <v>1800</v>
      </c>
      <c r="E6" s="3">
        <f t="shared" si="0"/>
        <v>4500</v>
      </c>
      <c r="F6" s="3">
        <v>3500</v>
      </c>
      <c r="G6" s="3">
        <f t="shared" si="0"/>
        <v>9864</v>
      </c>
    </row>
    <row r="7" spans="1:7" x14ac:dyDescent="0.25">
      <c r="A7" s="8">
        <v>43647</v>
      </c>
      <c r="B7" s="3">
        <v>16800</v>
      </c>
      <c r="C7" s="3">
        <f t="shared" si="0"/>
        <v>39800</v>
      </c>
      <c r="D7" s="3">
        <v>2500</v>
      </c>
      <c r="E7" s="3">
        <f t="shared" si="0"/>
        <v>7000</v>
      </c>
      <c r="F7" s="3">
        <v>8324</v>
      </c>
      <c r="G7" s="3">
        <f t="shared" si="0"/>
        <v>18188</v>
      </c>
    </row>
    <row r="8" spans="1:7" x14ac:dyDescent="0.25">
      <c r="A8" s="8">
        <v>43678</v>
      </c>
      <c r="B8" s="3">
        <v>10000</v>
      </c>
      <c r="C8" s="3">
        <f t="shared" si="0"/>
        <v>49800</v>
      </c>
      <c r="D8" s="3">
        <v>6550</v>
      </c>
      <c r="E8" s="3">
        <f t="shared" si="0"/>
        <v>13550</v>
      </c>
      <c r="F8" s="3">
        <v>45000</v>
      </c>
      <c r="G8" s="3">
        <f t="shared" si="0"/>
        <v>63188</v>
      </c>
    </row>
    <row r="9" spans="1:7" x14ac:dyDescent="0.25">
      <c r="A9" s="8">
        <v>43709</v>
      </c>
      <c r="B9" s="3">
        <v>15000</v>
      </c>
      <c r="C9" s="3">
        <f t="shared" si="0"/>
        <v>64800</v>
      </c>
      <c r="D9" s="3">
        <v>50000</v>
      </c>
      <c r="E9" s="3">
        <f t="shared" si="0"/>
        <v>63550</v>
      </c>
      <c r="F9" s="3">
        <v>19875</v>
      </c>
      <c r="G9" s="3">
        <f t="shared" si="0"/>
        <v>83063</v>
      </c>
    </row>
    <row r="10" spans="1:7" x14ac:dyDescent="0.25">
      <c r="A10" s="8">
        <v>43739</v>
      </c>
      <c r="B10" s="3">
        <v>14893</v>
      </c>
      <c r="C10" s="3">
        <f t="shared" si="0"/>
        <v>79693</v>
      </c>
      <c r="D10" s="3">
        <v>25000</v>
      </c>
      <c r="E10" s="3">
        <f t="shared" si="0"/>
        <v>88550</v>
      </c>
      <c r="G10" s="3">
        <f t="shared" si="0"/>
        <v>83063</v>
      </c>
    </row>
    <row r="11" spans="1:7" x14ac:dyDescent="0.25">
      <c r="A11" s="8">
        <v>43770</v>
      </c>
      <c r="B11" s="3">
        <v>30000</v>
      </c>
      <c r="C11" s="3">
        <f t="shared" si="0"/>
        <v>109693</v>
      </c>
      <c r="D11" s="3">
        <v>35000</v>
      </c>
      <c r="E11" s="3">
        <f t="shared" si="0"/>
        <v>123550</v>
      </c>
      <c r="G11" s="3">
        <f t="shared" si="0"/>
        <v>83063</v>
      </c>
    </row>
    <row r="12" spans="1:7" x14ac:dyDescent="0.25">
      <c r="A12" s="8">
        <v>43800</v>
      </c>
      <c r="B12" s="3">
        <v>10000</v>
      </c>
      <c r="C12" s="3">
        <f t="shared" si="0"/>
        <v>119693</v>
      </c>
      <c r="D12" s="3">
        <v>5420</v>
      </c>
      <c r="E12" s="3">
        <f t="shared" si="0"/>
        <v>128970</v>
      </c>
      <c r="G12" s="3">
        <f t="shared" si="0"/>
        <v>83063</v>
      </c>
    </row>
    <row r="13" spans="1:7" x14ac:dyDescent="0.25">
      <c r="A13" s="8">
        <v>43831</v>
      </c>
      <c r="B13" s="3">
        <v>1000</v>
      </c>
      <c r="C13" s="3">
        <f t="shared" si="0"/>
        <v>120693</v>
      </c>
      <c r="D13" s="3">
        <v>3562</v>
      </c>
      <c r="E13" s="3">
        <f t="shared" si="0"/>
        <v>132532</v>
      </c>
      <c r="G13" s="3">
        <f t="shared" si="0"/>
        <v>83063</v>
      </c>
    </row>
    <row r="14" spans="1:7" x14ac:dyDescent="0.25">
      <c r="A14" s="8">
        <v>43862</v>
      </c>
      <c r="B14" s="3">
        <v>2500</v>
      </c>
      <c r="C14" s="3">
        <f t="shared" si="0"/>
        <v>123193</v>
      </c>
      <c r="D14" s="3">
        <v>3426</v>
      </c>
      <c r="E14" s="3">
        <f t="shared" si="0"/>
        <v>135958</v>
      </c>
      <c r="G14" s="3">
        <f t="shared" si="0"/>
        <v>83063</v>
      </c>
    </row>
    <row r="15" spans="1:7" x14ac:dyDescent="0.25">
      <c r="A15" s="8">
        <v>43891</v>
      </c>
      <c r="B15" s="3">
        <v>20000</v>
      </c>
      <c r="C15" s="3">
        <f t="shared" si="0"/>
        <v>143193</v>
      </c>
      <c r="D15" s="3">
        <v>6800</v>
      </c>
      <c r="E15" s="3">
        <f t="shared" si="0"/>
        <v>142758</v>
      </c>
      <c r="G15" s="3">
        <f t="shared" si="0"/>
        <v>83063</v>
      </c>
    </row>
    <row r="16" spans="1:7" x14ac:dyDescent="0.25">
      <c r="A16" s="8">
        <v>43922</v>
      </c>
      <c r="B16" s="3">
        <v>15000</v>
      </c>
      <c r="C16" s="3">
        <f t="shared" si="0"/>
        <v>158193</v>
      </c>
      <c r="D16" s="3">
        <v>18000</v>
      </c>
      <c r="E16" s="3">
        <f t="shared" si="0"/>
        <v>160758</v>
      </c>
      <c r="G16" s="3">
        <f t="shared" si="0"/>
        <v>83063</v>
      </c>
    </row>
    <row r="17" spans="1:7" x14ac:dyDescent="0.25">
      <c r="A17" s="8">
        <v>43952</v>
      </c>
      <c r="B17" s="3">
        <v>25000</v>
      </c>
      <c r="C17" s="3">
        <f t="shared" si="0"/>
        <v>183193</v>
      </c>
      <c r="D17" s="3">
        <v>5214</v>
      </c>
      <c r="E17" s="3">
        <f t="shared" si="0"/>
        <v>165972</v>
      </c>
      <c r="G17" s="3">
        <f t="shared" si="0"/>
        <v>83063</v>
      </c>
    </row>
    <row r="18" spans="1:7" x14ac:dyDescent="0.25">
      <c r="A18" s="8">
        <v>43983</v>
      </c>
      <c r="B18" s="3">
        <v>1800</v>
      </c>
      <c r="C18" s="3">
        <f t="shared" si="0"/>
        <v>184993</v>
      </c>
      <c r="D18" s="3">
        <v>12870</v>
      </c>
      <c r="E18" s="3">
        <f t="shared" si="0"/>
        <v>178842</v>
      </c>
      <c r="G18" s="3">
        <f t="shared" si="0"/>
        <v>83063</v>
      </c>
    </row>
    <row r="19" spans="1:7" x14ac:dyDescent="0.25">
      <c r="A19" s="8">
        <v>44013</v>
      </c>
      <c r="B19" s="3">
        <v>1000</v>
      </c>
      <c r="C19" s="3">
        <f t="shared" si="0"/>
        <v>185993</v>
      </c>
      <c r="D19" s="3">
        <v>8963</v>
      </c>
      <c r="E19" s="3">
        <f t="shared" si="0"/>
        <v>187805</v>
      </c>
      <c r="G19" s="3">
        <f t="shared" si="0"/>
        <v>83063</v>
      </c>
    </row>
    <row r="22" spans="1:7" x14ac:dyDescent="0.25">
      <c r="A22" t="s">
        <v>43</v>
      </c>
      <c r="B22" s="9" t="s">
        <v>44</v>
      </c>
      <c r="C22" s="9" t="s">
        <v>35</v>
      </c>
      <c r="D22" s="9" t="s">
        <v>45</v>
      </c>
      <c r="E22" s="9"/>
      <c r="G22" s="9"/>
    </row>
    <row r="23" spans="1:7" x14ac:dyDescent="0.25">
      <c r="A23" s="8">
        <f>A3</f>
        <v>43525</v>
      </c>
      <c r="B23" s="3">
        <f>C3</f>
        <v>1000</v>
      </c>
      <c r="C23" s="3">
        <f>E3</f>
        <v>500</v>
      </c>
      <c r="D23" s="3">
        <f>G3</f>
        <v>1000</v>
      </c>
    </row>
    <row r="24" spans="1:7" x14ac:dyDescent="0.25">
      <c r="A24" s="8">
        <f t="shared" ref="A24:A39" si="1">A4</f>
        <v>43556</v>
      </c>
      <c r="B24" s="3">
        <f t="shared" ref="B24:B39" si="2">C4</f>
        <v>6000</v>
      </c>
      <c r="C24" s="3">
        <f t="shared" ref="C24:C39" si="3">E4</f>
        <v>2000</v>
      </c>
      <c r="D24" s="3">
        <f t="shared" ref="D24:D29" si="4">G4</f>
        <v>2800</v>
      </c>
    </row>
    <row r="25" spans="1:7" x14ac:dyDescent="0.25">
      <c r="A25" s="8">
        <f t="shared" si="1"/>
        <v>43586</v>
      </c>
      <c r="B25" s="3">
        <f t="shared" si="2"/>
        <v>16000</v>
      </c>
      <c r="C25" s="3">
        <f t="shared" si="3"/>
        <v>2700</v>
      </c>
      <c r="D25" s="3">
        <f t="shared" si="4"/>
        <v>6364</v>
      </c>
    </row>
    <row r="26" spans="1:7" x14ac:dyDescent="0.25">
      <c r="A26" s="8">
        <f t="shared" si="1"/>
        <v>43617</v>
      </c>
      <c r="B26" s="3">
        <f t="shared" si="2"/>
        <v>23000</v>
      </c>
      <c r="C26" s="3">
        <f t="shared" si="3"/>
        <v>4500</v>
      </c>
      <c r="D26" s="3">
        <f t="shared" si="4"/>
        <v>9864</v>
      </c>
    </row>
    <row r="27" spans="1:7" x14ac:dyDescent="0.25">
      <c r="A27" s="8">
        <f t="shared" si="1"/>
        <v>43647</v>
      </c>
      <c r="B27" s="3">
        <f t="shared" si="2"/>
        <v>39800</v>
      </c>
      <c r="C27" s="3">
        <f t="shared" si="3"/>
        <v>7000</v>
      </c>
      <c r="D27" s="3">
        <f t="shared" si="4"/>
        <v>18188</v>
      </c>
    </row>
    <row r="28" spans="1:7" x14ac:dyDescent="0.25">
      <c r="A28" s="8">
        <f t="shared" si="1"/>
        <v>43678</v>
      </c>
      <c r="B28" s="3">
        <f t="shared" si="2"/>
        <v>49800</v>
      </c>
      <c r="C28" s="3">
        <f t="shared" si="3"/>
        <v>13550</v>
      </c>
      <c r="D28" s="3">
        <f t="shared" si="4"/>
        <v>63188</v>
      </c>
    </row>
    <row r="29" spans="1:7" x14ac:dyDescent="0.25">
      <c r="A29" s="8">
        <f t="shared" si="1"/>
        <v>43709</v>
      </c>
      <c r="B29" s="3">
        <f t="shared" si="2"/>
        <v>64800</v>
      </c>
      <c r="C29" s="3">
        <f t="shared" si="3"/>
        <v>63550</v>
      </c>
      <c r="D29" s="3">
        <f t="shared" si="4"/>
        <v>83063</v>
      </c>
    </row>
    <row r="30" spans="1:7" x14ac:dyDescent="0.25">
      <c r="A30" s="8">
        <f t="shared" si="1"/>
        <v>43739</v>
      </c>
      <c r="B30" s="3">
        <f t="shared" si="2"/>
        <v>79693</v>
      </c>
      <c r="C30" s="3">
        <f t="shared" si="3"/>
        <v>88550</v>
      </c>
    </row>
    <row r="31" spans="1:7" x14ac:dyDescent="0.25">
      <c r="A31" s="8">
        <f t="shared" si="1"/>
        <v>43770</v>
      </c>
      <c r="B31" s="3">
        <f t="shared" si="2"/>
        <v>109693</v>
      </c>
      <c r="C31" s="3">
        <f t="shared" si="3"/>
        <v>123550</v>
      </c>
    </row>
    <row r="32" spans="1:7" x14ac:dyDescent="0.25">
      <c r="A32" s="8">
        <f t="shared" si="1"/>
        <v>43800</v>
      </c>
      <c r="B32" s="3">
        <f t="shared" si="2"/>
        <v>119693</v>
      </c>
      <c r="C32" s="3">
        <f t="shared" si="3"/>
        <v>128970</v>
      </c>
    </row>
    <row r="33" spans="1:3" x14ac:dyDescent="0.25">
      <c r="A33" s="8">
        <f t="shared" si="1"/>
        <v>43831</v>
      </c>
      <c r="B33" s="3">
        <f t="shared" si="2"/>
        <v>120693</v>
      </c>
      <c r="C33" s="3">
        <f t="shared" si="3"/>
        <v>132532</v>
      </c>
    </row>
    <row r="34" spans="1:3" x14ac:dyDescent="0.25">
      <c r="A34" s="8">
        <f t="shared" si="1"/>
        <v>43862</v>
      </c>
      <c r="B34" s="3">
        <f t="shared" si="2"/>
        <v>123193</v>
      </c>
      <c r="C34" s="3">
        <f t="shared" si="3"/>
        <v>135958</v>
      </c>
    </row>
    <row r="35" spans="1:3" x14ac:dyDescent="0.25">
      <c r="A35" s="8">
        <f t="shared" si="1"/>
        <v>43891</v>
      </c>
      <c r="B35" s="3">
        <f t="shared" si="2"/>
        <v>143193</v>
      </c>
      <c r="C35" s="3">
        <f t="shared" si="3"/>
        <v>142758</v>
      </c>
    </row>
    <row r="36" spans="1:3" x14ac:dyDescent="0.25">
      <c r="A36" s="8">
        <f t="shared" si="1"/>
        <v>43922</v>
      </c>
      <c r="B36" s="3">
        <f t="shared" si="2"/>
        <v>158193</v>
      </c>
      <c r="C36" s="3">
        <f t="shared" si="3"/>
        <v>160758</v>
      </c>
    </row>
    <row r="37" spans="1:3" x14ac:dyDescent="0.25">
      <c r="A37" s="8">
        <f t="shared" si="1"/>
        <v>43952</v>
      </c>
      <c r="B37" s="3">
        <f t="shared" si="2"/>
        <v>183193</v>
      </c>
      <c r="C37" s="3">
        <f t="shared" si="3"/>
        <v>165972</v>
      </c>
    </row>
    <row r="38" spans="1:3" x14ac:dyDescent="0.25">
      <c r="A38" s="8">
        <f t="shared" si="1"/>
        <v>43983</v>
      </c>
      <c r="B38" s="3">
        <f t="shared" si="2"/>
        <v>184993</v>
      </c>
      <c r="C38" s="3">
        <f t="shared" si="3"/>
        <v>178842</v>
      </c>
    </row>
    <row r="39" spans="1:3" x14ac:dyDescent="0.25">
      <c r="A39" s="8">
        <f t="shared" si="1"/>
        <v>44013</v>
      </c>
      <c r="B39" s="3">
        <f t="shared" si="2"/>
        <v>185993</v>
      </c>
      <c r="C39" s="3">
        <f t="shared" si="3"/>
        <v>187805</v>
      </c>
    </row>
    <row r="40" spans="1:3" x14ac:dyDescent="0.25">
      <c r="A40" s="8"/>
    </row>
    <row r="41" spans="1:3" x14ac:dyDescent="0.25">
      <c r="A41" s="8"/>
    </row>
    <row r="42" spans="1:3" x14ac:dyDescent="0.25">
      <c r="A42" s="8"/>
    </row>
    <row r="43" spans="1:3" x14ac:dyDescent="0.25">
      <c r="A43" s="8"/>
    </row>
    <row r="44" spans="1:3" x14ac:dyDescent="0.25">
      <c r="A44" s="8"/>
    </row>
    <row r="45" spans="1:3" x14ac:dyDescent="0.25">
      <c r="A45" s="8"/>
    </row>
    <row r="46" spans="1:3" x14ac:dyDescent="0.25">
      <c r="A46" s="8"/>
    </row>
  </sheetData>
  <mergeCells count="3">
    <mergeCell ref="B1:C1"/>
    <mergeCell ref="D1:E1"/>
    <mergeCell ref="F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Missouri S&amp;T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Hirtz, Paul D.</dc:creator>
  <cp:lastModifiedBy>Hirtz, Paul D.</cp:lastModifiedBy>
  <dcterms:created xsi:type="dcterms:W3CDTF">2019-01-31T21:26:21Z</dcterms:created>
  <dcterms:modified xsi:type="dcterms:W3CDTF">2019-01-31T23:51:39Z</dcterms:modified>
</cp:coreProperties>
</file>